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23BFBBFB-BCAC-4BA8-82CB-2E047BE33C2F}" xr6:coauthVersionLast="47" xr6:coauthVersionMax="47" xr10:uidLastSave="{00000000-0000-0000-0000-000000000000}"/>
  <bookViews>
    <workbookView xWindow="-120" yWindow="-120" windowWidth="25440" windowHeight="15270" xr2:uid="{D7207888-F72A-4AAB-B804-7480AE4B1EE9}"/>
  </bookViews>
  <sheets>
    <sheet name="PCIR" sheetId="9" r:id="rId1"/>
    <sheet name="PCR" sheetId="11" r:id="rId2"/>
    <sheet name="Drop-Down Lists" sheetId="15" r:id="rId3"/>
  </sheets>
  <externalReferences>
    <externalReference r:id="rId4"/>
  </externalReference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1" l="1"/>
  <c r="E14" i="11"/>
  <c r="E18" i="11"/>
  <c r="E17" i="11"/>
  <c r="E16" i="11"/>
  <c r="E15" i="11"/>
  <c r="E13" i="11"/>
  <c r="F2" i="9" l="1"/>
  <c r="E23" i="11" l="1"/>
  <c r="E30" i="11" l="1"/>
  <c r="E51" i="11" l="1"/>
  <c r="E50" i="11"/>
  <c r="E49" i="11"/>
  <c r="E48" i="11"/>
  <c r="E46" i="11"/>
  <c r="E45" i="11"/>
  <c r="E44" i="11"/>
  <c r="E43" i="11"/>
  <c r="E41" i="11"/>
  <c r="E40" i="11"/>
  <c r="E39" i="11"/>
  <c r="E38" i="11"/>
  <c r="E37" i="11"/>
  <c r="E36" i="11"/>
  <c r="E35" i="11"/>
  <c r="E33" i="11"/>
  <c r="E32" i="11"/>
  <c r="E31" i="11"/>
  <c r="E29" i="11"/>
  <c r="E27" i="11"/>
  <c r="E26"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<sst xmlns="http://schemas.openxmlformats.org/spreadsheetml/2006/main" count="492" uniqueCount="255">
  <si>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</si>
  <si>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</si>
  <si>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</si>
  <si>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</si>
  <si>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</si>
  <si>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</si>
  <si>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</si>
  <si>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</si>
  <si>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</si>
  <si>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</si>
  <si>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</si>
  <si>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</si>
  <si>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</si>
  <si>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</si>
  <si>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</si>
  <si>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</si>
  <si>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</si>
  <si>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</si>
  <si>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</si>
  <si>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</si>
  <si>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</si>
  <si>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</si>
  <si>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</si>
  <si>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</si>
  <si>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</si>
  <si>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</si>
  <si>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</si>
  <si>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</si>
  <si>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</si>
  <si>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</si>
  <si>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</si>
  <si>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</si>
  <si>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</si>
  <si>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</si>
  <si>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</si>
  <si>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</si>
  <si>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</si>
  <si>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</si>
  <si>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</si>
  <si>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</si>
  <si>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</si>
  <si>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</si>
  <si>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</si>
  <si>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</si>
  <si>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</si>
  <si>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</si>
  <si>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</si>
  <si>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</si>
  <si>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</si>
  <si>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</si>
  <si>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</si>
  <si>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</si>
  <si>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</si>
  <si>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</si>
  <si>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</si>
  <si>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</si>
  <si>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</si>
  <si>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</si>
  <si>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</si>
  <si>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</si>
  <si>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</si>
  <si>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</si>
  <si>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</si>
  <si>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</si>
  <si>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</si>
  <si>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</si>
  <si>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</si>
  <si>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</si>
  <si>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</si>
  <si>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</si>
  <si>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</si>
  <si>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</si>
  <si>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</si>
  <si>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</si>
  <si>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</si>
  <si>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</si>
  <si>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</si>
  <si>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</si>
  <si>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</si>
  <si>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</si>
  <si>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</si>
  <si>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</si>
  <si>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</si>
  <si>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</si>
  <si>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</si>
  <si>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</si>
  <si>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</si>
  <si>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</si>
  <si>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</si>
  <si>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</si>
  <si>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</si>
  <si>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</si>
  <si>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</si>
  <si>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</si>
  <si>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</si>
  <si>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</si>
  <si>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</si>
  <si>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</si>
  <si>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</si>
  <si>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</si>
  <si>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</si>
  <si>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</si>
  <si>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</si>
  <si>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</si>
  <si>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</si>
  <si>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</si>
  <si>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</si>
  <si>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</si>
  <si>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</si>
  <si>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</si>
  <si>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</si>
  <si>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</si>
  <si>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</si>
  <si>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</si>
  <si>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</si>
  <si>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</si>
  <si>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</si>
  <si>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</si>
  <si>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</si>
  <si>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</si>
  <si>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</si>
  <si>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</si>
  <si>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</si>
  <si>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</si>
  <si>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</si>
  <si>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</si>
  <si>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</si>
  <si>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</si>
  <si>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</si>
  <si>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</si>
  <si>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</si>
  <si>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</si>
  <si>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</si>
  <si>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</si>
  <si>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</si>
  <si>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</si>
  <si>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</si>
  <si>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</si>
  <si>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</si>
  <si>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</si>
  <si>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</si>
  <si>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</si>
  <si>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</si>
  <si>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</si>
  <si>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</si>
  <si>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</si>
  <si>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</si>
  <si>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</si>
  <si>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</si>
  <si>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</si>
  <si>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</si>
  <si>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</si>
  <si>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</si>
  <si>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</si>
  <si>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</si>
  <si>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</si>
  <si>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</si>
  <si>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</si>
  <si>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</si>
  <si>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</si>
  <si>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</si>
  <si>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</si>
  <si>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</si>
  <si>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</si>
  <si>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</si>
  <si>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</si>
  <si>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</si>
  <si>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</si>
  <si>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</si>
  <si>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</si>
  <si>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</si>
  <si>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</si>
  <si>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</si>
  <si>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</si>
  <si>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</si>
  <si>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</si>
  <si>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</si>
  <si>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</si>
  <si>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</si>
  <si>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</si>
  <si>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</si>
  <si>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</si>
  <si>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</si>
  <si>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</si>
  <si>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</si>
  <si>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</si>
  <si>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</si>
  <si>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</si>
  <si>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</si>
  <si>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</si>
  <si>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</si>
  <si>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</si>
  <si>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</si>
  <si>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</si>
  <si>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</si>
  <si>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</si>
  <si>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</si>
  <si>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</si>
  <si>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</si>
  <si>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</si>
  <si>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</si>
  <si>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</si>
  <si>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</si>
  <si>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</si>
  <si>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</si>
  <si>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</si>
  <si>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</si>
  <si>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</si>
  <si>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</si>
  <si>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</si>
  <si>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</si>
  <si>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</si>
  <si>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</si>
  <si>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</si>
  <si>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</si>
  <si>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</si>
  <si>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</si>
  <si>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</si>
  <si>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</si>
  <si>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</si>
  <si>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</si>
  <si>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</si>
  <si>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</si>
  <si>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</si>
  <si>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</si>
  <si>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</si>
  <si>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</si>
  <si>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</si>
  <si>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</si>
  <si>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</si>
  <si>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</si>
  <si>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</si>
  <si>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</si>
  <si>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</si>
  <si>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</si>
  <si>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</si>
  <si>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</si>
  <si>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</si>
  <si>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</si>
  <si>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</si>
  <si>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</si>
  <si>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</si>
  <si>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</si>
  <si>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</si>
  <si>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</si>
  <si>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</si>
  <si>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</si>
  <si>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</si>
  <si>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Synergy North Corportation</t>
  </si>
  <si>
    <t>Asset Management and Engineering</t>
  </si>
  <si>
    <t>37 Front St.</t>
  </si>
  <si>
    <t>Thunder Bay, ON P7A 8B2</t>
  </si>
  <si>
    <t>807-343-1192</t>
  </si>
  <si>
    <t>807-343-1037</t>
  </si>
  <si>
    <t>generator.connections@synergynorth.ca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</si>
</sst>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dillon\Downloads\Synergy-North-PCIR-and-PCR-%20(2).xlsx" TargetMode="External"/><Relationship Id="rId1" Type="http://schemas.openxmlformats.org/officeDocument/2006/relationships/externalLinkPath" Target="file:///C:\Users\ddillon\Downloads\Synergy-North-PCIR-and-PC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IR"/>
      <sheetName val="PCR"/>
      <sheetName val="Drop-Down Lists"/>
    </sheetNames>
    <sheetDataSet>
      <sheetData sheetId="0">
        <row r="12">
          <cell r="C12" t="str">
            <v>A. Distributor Name</v>
          </cell>
          <cell r="D12" t="str">
            <v>-</v>
          </cell>
          <cell r="E12" t="str">
            <v>Synergy North Corporation</v>
          </cell>
        </row>
        <row r="13">
          <cell r="C13" t="str">
            <v>B. Department Name</v>
          </cell>
          <cell r="D13" t="str">
            <v>-</v>
          </cell>
          <cell r="E13" t="str">
            <v>Asset Management and Engineering</v>
          </cell>
        </row>
        <row r="14">
          <cell r="C14" t="str">
            <v>C. Department Address</v>
          </cell>
          <cell r="D14" t="str">
            <v>-</v>
          </cell>
          <cell r="E14" t="str">
            <v>37 Front St.</v>
          </cell>
        </row>
        <row r="15">
          <cell r="C15" t="str">
            <v>D. Department City &amp; Postal Code</v>
          </cell>
          <cell r="D15" t="str">
            <v>-</v>
          </cell>
          <cell r="E15" t="str">
            <v>Thunder Bay, ON P7A 8B2</v>
          </cell>
        </row>
        <row r="16">
          <cell r="C16" t="str">
            <v>E. Department Fax</v>
          </cell>
          <cell r="D16" t="str">
            <v>-</v>
          </cell>
          <cell r="E16" t="str">
            <v>807-343-1192</v>
          </cell>
        </row>
        <row r="17">
          <cell r="C17" t="str">
            <v>F. Department Phone</v>
          </cell>
          <cell r="D17" t="str">
            <v>-</v>
          </cell>
          <cell r="E17" t="str">
            <v>807-343-1037</v>
          </cell>
        </row>
        <row r="18">
          <cell r="C18" t="str">
            <v>G. Department Email</v>
          </cell>
          <cell r="D18" t="str">
            <v>-</v>
          </cell>
          <cell r="E18" t="str">
            <v>generator.connections@synergynorth.ca</v>
          </cell>
        </row>
      </sheetData>
      <sheetData sheetId="1"/>
      <sheetData sheetId="2"/>
    </sheetDataSet>
  </externalBook>
</externalLink>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or.connections@synergynorth.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topLeftCell="A8" zoomScaleNormal="100" workbookViewId="0">
      <selection activeCell="H16" sqref="H16"/>
    </sheetView>
  </sheetViews>
  <sheetFormatPr defaultColWidth="9" defaultRowHeight="20.100000000000001" customHeight="1" x14ac:dyDescent="0.2"/>
  <cols>
    <col min="1" max="1" width="3.375" style="3" customWidth="1"/>
    <col min="2" max="2" width="6.125" style="1" customWidth="1"/>
    <col min="3" max="3" width="42.125" style="3" customWidth="1"/>
    <col min="4" max="4" width="9" style="1"/>
    <col min="5" max="5" width="36.625" style="1" customWidth="1"/>
    <col min="6" max="6" width="28.125" style="3" customWidth="1"/>
    <col min="7" max="7" width="3.625" style="3" customWidth="1"/>
    <col min="8" max="8" width="12.625" style="3" customWidth="1"/>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Distributor: Synergy North Corportation</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83.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t="s">
        <v>248</v>
      </c>
      <c r="F12" s="81" t="s">
        <v>215</v>
      </c>
      <c r="G12" s="101"/>
      <c r="H12" s="21"/>
    </row>
    <row r="13" spans="1:8" ht="20.100000000000001" customHeight="1" x14ac:dyDescent="0.2">
      <c r="A13" s="101"/>
      <c r="B13" s="14"/>
      <c r="C13" s="10" t="s">
        <v>10</v>
      </c>
      <c r="D13" s="11" t="s">
        <v>9</v>
      </c>
      <c r="E13" s="72" t="s">
        <v>249</v>
      </c>
      <c r="F13" s="81" t="s">
        <v>215</v>
      </c>
      <c r="G13" s="101"/>
    </row>
    <row r="14" spans="1:8" ht="20.100000000000001" customHeight="1" x14ac:dyDescent="0.2">
      <c r="A14" s="101"/>
      <c r="B14" s="14"/>
      <c r="C14" s="12" t="s">
        <v>11</v>
      </c>
      <c r="D14" s="13" t="s">
        <v>9</v>
      </c>
      <c r="E14" s="72" t="s">
        <v>250</v>
      </c>
      <c r="F14" s="81" t="s">
        <v>215</v>
      </c>
      <c r="G14" s="101"/>
    </row>
    <row r="15" spans="1:8" ht="20.100000000000001" customHeight="1" x14ac:dyDescent="0.2">
      <c r="A15" s="101"/>
      <c r="B15" s="14"/>
      <c r="C15" s="12" t="s">
        <v>12</v>
      </c>
      <c r="D15" s="13" t="s">
        <v>9</v>
      </c>
      <c r="E15" s="72" t="s">
        <v>251</v>
      </c>
      <c r="F15" s="81" t="s">
        <v>215</v>
      </c>
      <c r="G15" s="101"/>
    </row>
    <row r="16" spans="1:8" ht="20.100000000000001" customHeight="1" x14ac:dyDescent="0.2">
      <c r="A16" s="101"/>
      <c r="B16" s="14"/>
      <c r="C16" s="12" t="s">
        <v>13</v>
      </c>
      <c r="D16" s="13" t="s">
        <v>9</v>
      </c>
      <c r="E16" s="74" t="s">
        <v>252</v>
      </c>
      <c r="F16" s="81" t="s">
        <v>216</v>
      </c>
      <c r="G16" s="101"/>
    </row>
    <row r="17" spans="1:8" ht="20.100000000000001" customHeight="1" x14ac:dyDescent="0.2">
      <c r="A17" s="101"/>
      <c r="B17" s="14"/>
      <c r="C17" s="12" t="s">
        <v>14</v>
      </c>
      <c r="D17" s="13" t="s">
        <v>9</v>
      </c>
      <c r="E17" s="74" t="s">
        <v>253</v>
      </c>
      <c r="F17" s="81" t="s">
        <v>215</v>
      </c>
      <c r="G17" s="101"/>
    </row>
    <row r="18" spans="1:8" ht="20.100000000000001" customHeight="1" x14ac:dyDescent="0.2">
      <c r="A18" s="101"/>
      <c r="B18" s="20"/>
      <c r="C18" s="12" t="s">
        <v>15</v>
      </c>
      <c r="D18" s="13" t="s">
        <v>9</v>
      </c>
      <c r="E18" s="108" t="s">
        <v>254</v>
      </c>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20.100000000000001" customHeight="1" x14ac:dyDescent="0.2">
      <c r="A37" s="101"/>
      <c r="B37" s="14"/>
      <c r="C37" s="82" t="s">
        <v>153</v>
      </c>
      <c r="D37" s="11" t="s">
        <v>23</v>
      </c>
      <c r="E37" s="64"/>
      <c r="F37" s="81" t="s">
        <v>165</v>
      </c>
      <c r="G37" s="101"/>
      <c r="H37" s="21"/>
    </row>
    <row r="38" spans="1:8" ht="20.100000000000001"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20.100000000000001" customHeight="1" x14ac:dyDescent="0.2">
      <c r="A40" s="101"/>
      <c r="B40" s="14"/>
      <c r="C40" s="10" t="s">
        <v>170</v>
      </c>
      <c r="D40" s="11" t="s">
        <v>136</v>
      </c>
      <c r="E40" s="75"/>
      <c r="F40" s="81" t="s">
        <v>9</v>
      </c>
      <c r="G40" s="101"/>
    </row>
    <row r="41" spans="1:8" ht="20.100000000000001" customHeight="1" x14ac:dyDescent="0.2">
      <c r="A41" s="101"/>
      <c r="B41" s="14"/>
      <c r="C41" s="10" t="s">
        <v>171</v>
      </c>
      <c r="D41" s="11" t="s">
        <v>136</v>
      </c>
      <c r="E41" s="75"/>
      <c r="F41" s="81" t="s">
        <v>9</v>
      </c>
      <c r="G41" s="101"/>
    </row>
    <row r="42" spans="1:8" ht="20.100000000000001"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20.100000000000001" customHeight="1" x14ac:dyDescent="0.2">
      <c r="A44" s="101"/>
      <c r="B44" s="14"/>
      <c r="C44" s="10" t="s">
        <v>26</v>
      </c>
      <c r="D44" s="11" t="s">
        <v>23</v>
      </c>
      <c r="E44" s="64"/>
      <c r="F44" s="55" t="s">
        <v>9</v>
      </c>
      <c r="G44" s="101"/>
      <c r="H44" s="21"/>
    </row>
    <row r="45" spans="1:8" ht="20.100000000000001" customHeight="1" x14ac:dyDescent="0.2">
      <c r="A45" s="101"/>
      <c r="B45" s="14"/>
      <c r="C45" s="10" t="s">
        <v>27</v>
      </c>
      <c r="D45" s="11" t="s">
        <v>23</v>
      </c>
      <c r="E45" s="64"/>
      <c r="F45" s="55" t="s">
        <v>9</v>
      </c>
      <c r="G45" s="101"/>
    </row>
    <row r="46" spans="1:8" ht="20.100000000000001" customHeight="1" x14ac:dyDescent="0.2">
      <c r="A46" s="101"/>
      <c r="B46" s="14"/>
      <c r="C46" s="10" t="s">
        <v>30</v>
      </c>
      <c r="D46" s="11" t="s">
        <v>23</v>
      </c>
      <c r="E46" s="64"/>
      <c r="F46" s="55" t="s">
        <v>9</v>
      </c>
      <c r="G46" s="101"/>
    </row>
    <row r="47" spans="1:8" ht="20.100000000000001" customHeight="1" x14ac:dyDescent="0.2">
      <c r="A47" s="101"/>
      <c r="B47" s="14"/>
      <c r="C47" s="10" t="s">
        <v>72</v>
      </c>
      <c r="D47" s="11" t="s">
        <v>23</v>
      </c>
      <c r="E47" s="64"/>
      <c r="F47" s="55" t="s">
        <v>9</v>
      </c>
      <c r="G47" s="101"/>
    </row>
    <row r="48" spans="1:8" ht="20.100000000000001" customHeight="1" x14ac:dyDescent="0.2">
      <c r="A48" s="101"/>
      <c r="B48" s="14"/>
      <c r="C48" s="10" t="s">
        <v>28</v>
      </c>
      <c r="D48" s="11" t="s">
        <v>23</v>
      </c>
      <c r="E48" s="64"/>
      <c r="F48" s="55" t="s">
        <v>191</v>
      </c>
      <c r="G48" s="101"/>
    </row>
    <row r="49" spans="1:8" ht="20.100000000000001" customHeight="1" x14ac:dyDescent="0.2">
      <c r="A49" s="101"/>
      <c r="B49" s="14"/>
      <c r="C49" s="10" t="s">
        <v>145</v>
      </c>
      <c r="D49" s="11" t="s">
        <v>23</v>
      </c>
      <c r="E49" s="64"/>
      <c r="F49" s="55" t="s">
        <v>9</v>
      </c>
      <c r="G49" s="101"/>
    </row>
    <row r="50" spans="1:8" ht="20.100000000000001"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20.100000000000001" customHeight="1" x14ac:dyDescent="0.2">
      <c r="A54" s="101"/>
      <c r="B54" s="14"/>
      <c r="C54" s="10" t="s">
        <v>33</v>
      </c>
      <c r="D54" s="11" t="s">
        <v>9</v>
      </c>
      <c r="E54" s="64"/>
      <c r="F54" s="55" t="s">
        <v>192</v>
      </c>
      <c r="G54" s="101"/>
    </row>
    <row r="55" spans="1:8" ht="20.100000000000001"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20.100000000000001" customHeight="1" x14ac:dyDescent="0.2">
      <c r="A59" s="101"/>
      <c r="B59" s="14"/>
      <c r="C59" s="10" t="s">
        <v>36</v>
      </c>
      <c r="D59" s="11" t="s">
        <v>9</v>
      </c>
      <c r="E59" s="64"/>
      <c r="F59" s="55" t="s">
        <v>9</v>
      </c>
      <c r="G59" s="101"/>
    </row>
    <row r="60" spans="1:8" ht="20.100000000000001"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20.100000000000001" customHeight="1" x14ac:dyDescent="0.2">
      <c r="A63" s="101"/>
      <c r="B63" s="14"/>
      <c r="C63" s="82" t="s">
        <v>142</v>
      </c>
      <c r="D63" s="83" t="s">
        <v>23</v>
      </c>
      <c r="E63" s="84"/>
      <c r="F63" s="81" t="s">
        <v>194</v>
      </c>
      <c r="G63" s="101"/>
    </row>
    <row r="64" spans="1:8" ht="20.100000000000001" customHeight="1" x14ac:dyDescent="0.2">
      <c r="A64" s="101"/>
      <c r="B64" s="14"/>
      <c r="C64" s="82" t="s">
        <v>37</v>
      </c>
      <c r="D64" s="83" t="s">
        <v>136</v>
      </c>
      <c r="E64" s="85"/>
      <c r="F64" s="81" t="s">
        <v>194</v>
      </c>
      <c r="G64" s="101"/>
    </row>
    <row r="65" spans="1:8" ht="20.100000000000001" customHeight="1" x14ac:dyDescent="0.2">
      <c r="A65" s="101"/>
      <c r="B65" s="14"/>
      <c r="C65" s="10" t="s">
        <v>38</v>
      </c>
      <c r="D65" s="11" t="s">
        <v>136</v>
      </c>
      <c r="E65" s="75"/>
      <c r="F65" s="81" t="s">
        <v>194</v>
      </c>
      <c r="G65" s="101"/>
      <c r="H65" s="21"/>
    </row>
    <row r="66" spans="1:8" ht="20.100000000000001"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270C24D9-E733-438C-9F8C-B5194365AA4C}"/>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17" zoomScaleNormal="100" workbookViewId="0">
      <selection activeCell="E18" sqref="E18"/>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125" style="1" customWidth="1"/>
    <col min="6" max="6" width="35.5" style="3" customWidth="1"/>
    <col min="7" max="7" width="3.625" style="3" customWidth="1"/>
    <col min="8" max="8" width="9" style="3"/>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IF(ISBLANK(VLOOKUP(C12,[1]PCIR!$C$12:$E$18,3,FALSE)),"--",VLOOKUP(C12,[1]PCIR!$C$12:$E$18,3,FALSE))</f>
        <v>Synergy North Corporation</v>
      </c>
      <c r="F12" s="55" t="s">
        <v>218</v>
      </c>
      <c r="G12" s="101"/>
    </row>
    <row r="13" spans="1:8" ht="20.100000000000001" customHeight="1" x14ac:dyDescent="0.2">
      <c r="A13" s="101"/>
      <c r="B13" s="14"/>
      <c r="C13" s="10" t="s">
        <v>10</v>
      </c>
      <c r="D13" s="11" t="s">
        <v>9</v>
      </c>
      <c r="E13" s="71" t="str">
        <f>IF(ISBLANK(VLOOKUP(C13,[1]PCIR!$C$12:$E$18,3,FALSE)),"--",VLOOKUP(C13,[1]PCIR!$C$12:$E$18,3,FALSE))</f>
        <v>Asset Management and Engineering</v>
      </c>
      <c r="F13" s="55" t="s">
        <v>218</v>
      </c>
      <c r="G13" s="101"/>
    </row>
    <row r="14" spans="1:8" ht="20.100000000000001" customHeight="1" x14ac:dyDescent="0.2">
      <c r="A14" s="101"/>
      <c r="B14" s="14"/>
      <c r="C14" s="12" t="s">
        <v>11</v>
      </c>
      <c r="D14" s="13" t="s">
        <v>9</v>
      </c>
      <c r="E14" s="71" t="str">
        <f>IF(ISBLANK(VLOOKUP(C14,[1]PCIR!$C$12:$E$18,3,FALSE)),"--",VLOOKUP(C14,[1]PCIR!$C$12:$E$18,3,FALSE))</f>
        <v>37 Front St.</v>
      </c>
      <c r="F14" s="55" t="s">
        <v>218</v>
      </c>
      <c r="G14" s="101"/>
    </row>
    <row r="15" spans="1:8" ht="20.100000000000001" customHeight="1" x14ac:dyDescent="0.2">
      <c r="A15" s="101"/>
      <c r="B15" s="14"/>
      <c r="C15" s="12" t="s">
        <v>12</v>
      </c>
      <c r="D15" s="13" t="s">
        <v>9</v>
      </c>
      <c r="E15" s="71" t="str">
        <f>IF(ISBLANK(VLOOKUP(C15,[1]PCIR!$C$12:$E$18,3,FALSE)),"--",VLOOKUP(C15,[1]PCIR!$C$12:$E$18,3,FALSE))</f>
        <v>Thunder Bay, ON P7A 8B2</v>
      </c>
      <c r="F15" s="55" t="s">
        <v>218</v>
      </c>
      <c r="G15" s="101"/>
    </row>
    <row r="16" spans="1:8" ht="20.100000000000001" customHeight="1" x14ac:dyDescent="0.2">
      <c r="A16" s="101"/>
      <c r="B16" s="14"/>
      <c r="C16" s="12" t="s">
        <v>13</v>
      </c>
      <c r="D16" s="13" t="s">
        <v>9</v>
      </c>
      <c r="E16" s="71" t="str">
        <f>IF(ISBLANK(VLOOKUP(C16,[1]PCIR!$C$12:$E$18,3,FALSE)),"--",VLOOKUP(C16,[1]PCIR!$C$12:$E$18,3,FALSE))</f>
        <v>807-343-1192</v>
      </c>
      <c r="F16" s="55" t="s">
        <v>219</v>
      </c>
      <c r="G16" s="101"/>
    </row>
    <row r="17" spans="1:16384" ht="20.100000000000001" customHeight="1" x14ac:dyDescent="0.2">
      <c r="A17" s="101"/>
      <c r="B17" s="14"/>
      <c r="C17" s="12" t="s">
        <v>14</v>
      </c>
      <c r="D17" s="13" t="s">
        <v>9</v>
      </c>
      <c r="E17" s="71" t="str">
        <f>IF(ISBLANK(VLOOKUP(C17,[1]PCIR!$C$12:$E$18,3,FALSE)),"--",VLOOKUP(C17,[1]PCIR!$C$12:$E$18,3,FALSE))</f>
        <v>807-343-1037</v>
      </c>
      <c r="F17" s="55" t="s">
        <v>218</v>
      </c>
      <c r="G17" s="101"/>
    </row>
    <row r="18" spans="1:16384" ht="20.100000000000001" customHeight="1" x14ac:dyDescent="0.2">
      <c r="A18" s="101"/>
      <c r="B18" s="20"/>
      <c r="C18" s="12" t="s">
        <v>15</v>
      </c>
      <c r="D18" s="13" t="s">
        <v>9</v>
      </c>
      <c r="E18" s="71" t="str">
        <f>IF(ISBLANK(VLOOKUP(C18,[1]PCIR!$C$12:$E$18,3,FALSE)),"--",VLOOKUP(C18,[1]PCIR!$C$12:$E$18,3,FALSE))</f>
        <v>generator.connections@synergynorth.ca</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20.100000000000001" customHeight="1" x14ac:dyDescent="0.2">
      <c r="A29" s="101"/>
      <c r="B29" s="14"/>
      <c r="C29" s="82" t="s">
        <v>153</v>
      </c>
      <c r="D29" s="11" t="s">
        <v>23</v>
      </c>
      <c r="E29" s="71" t="str">
        <f>IF(ISBLANK(VLOOKUP(C29,PCIR!$C$37:$E$41,3,FALSE)),"--",VLOOKUP(C29,PCIR!$C$37:$E$41,3,FALSE))</f>
        <v>--</v>
      </c>
      <c r="F29" s="55" t="s">
        <v>196</v>
      </c>
      <c r="G29" s="101"/>
      <c r="H29" s="21"/>
    </row>
    <row r="30" spans="1:16384" ht="20.100000000000001" customHeight="1" x14ac:dyDescent="0.2">
      <c r="A30" s="101"/>
      <c r="B30" s="14"/>
      <c r="C30" s="10" t="s">
        <v>168</v>
      </c>
      <c r="D30" s="11"/>
      <c r="E30" s="71" t="str">
        <f>IF(ISBLANK(VLOOKUP(C30,PCIR!$C$37:$E$41,3,FALSE)),"--",VLOOKUP(C30,PCIR!$C$37:$E$41,3,FALSE))</f>
        <v>--</v>
      </c>
      <c r="F30" s="55" t="s">
        <v>196</v>
      </c>
      <c r="G30" s="101"/>
      <c r="H30" s="21"/>
    </row>
    <row r="31" spans="1:16384" ht="20.100000000000001" customHeight="1" x14ac:dyDescent="0.2">
      <c r="A31" s="101"/>
      <c r="B31" s="14"/>
      <c r="C31" s="10" t="s">
        <v>169</v>
      </c>
      <c r="D31" s="11" t="s">
        <v>23</v>
      </c>
      <c r="E31" s="71" t="str">
        <f>IF(ISBLANK(VLOOKUP(C31,PCIR!$C$37:$E$41,3,FALSE)),"--",VLOOKUP(C31,PCIR!$C$37:$E$41,3,FALSE))</f>
        <v>--</v>
      </c>
      <c r="F31" s="55" t="s">
        <v>196</v>
      </c>
      <c r="G31" s="101"/>
    </row>
    <row r="32" spans="1:16384" ht="20.100000000000001" customHeight="1" x14ac:dyDescent="0.2">
      <c r="A32" s="101"/>
      <c r="B32" s="14"/>
      <c r="C32" s="10" t="s">
        <v>170</v>
      </c>
      <c r="D32" s="11"/>
      <c r="E32" s="71" t="str">
        <f>IF(ISBLANK(VLOOKUP(C32,PCIR!$C$37:$E$41,3,FALSE)),"--",VLOOKUP(C32,PCIR!$C$37:$E$41,3,FALSE))</f>
        <v>--</v>
      </c>
      <c r="F32" s="55" t="s">
        <v>196</v>
      </c>
      <c r="G32" s="101"/>
    </row>
    <row r="33" spans="1:8" ht="20.100000000000001" customHeight="1" x14ac:dyDescent="0.2">
      <c r="A33" s="101"/>
      <c r="B33" s="14"/>
      <c r="C33" s="10" t="s">
        <v>171</v>
      </c>
      <c r="D33" s="11"/>
      <c r="E33" s="71" t="str">
        <f>IF(ISBLANK(VLOOKUP(C33,PCIR!$C$37:$E$41,3,FALSE)),"--",VLOOKUP(C33,PCIR!$C$37:$E$41,3,FALSE))</f>
        <v>--</v>
      </c>
      <c r="F33" s="55" t="s">
        <v>196</v>
      </c>
      <c r="G33" s="101"/>
      <c r="H33" s="21"/>
    </row>
    <row r="34" spans="1:8" ht="20.100000000000001" customHeight="1" x14ac:dyDescent="0.2">
      <c r="A34" s="101"/>
      <c r="B34" s="19">
        <v>3.04</v>
      </c>
      <c r="C34" s="93" t="s">
        <v>25</v>
      </c>
      <c r="D34" s="17"/>
      <c r="E34" s="53"/>
      <c r="F34" s="56"/>
      <c r="G34" s="101"/>
    </row>
    <row r="35" spans="1:8" ht="20.100000000000001" customHeight="1" x14ac:dyDescent="0.2">
      <c r="A35" s="101"/>
      <c r="B35" s="14"/>
      <c r="C35" s="82" t="s">
        <v>26</v>
      </c>
      <c r="D35" s="11" t="s">
        <v>9</v>
      </c>
      <c r="E35" s="71" t="str">
        <f>IF(ISBLANK(VLOOKUP(C35,PCIR!$C$44:$E$50,3,FALSE)),"--",VLOOKUP(C35,PCIR!$C$44:$E$50,3,FALSE))</f>
        <v>--</v>
      </c>
      <c r="F35" s="55" t="s">
        <v>196</v>
      </c>
      <c r="G35" s="101"/>
    </row>
    <row r="36" spans="1:8" ht="20.100000000000001" customHeight="1" x14ac:dyDescent="0.2">
      <c r="A36" s="101"/>
      <c r="B36" s="14"/>
      <c r="C36" s="82" t="s">
        <v>27</v>
      </c>
      <c r="D36" s="11" t="s">
        <v>9</v>
      </c>
      <c r="E36" s="71" t="str">
        <f>IF(ISBLANK(VLOOKUP(C36,PCIR!$C$44:$E$50,3,FALSE)),"--",VLOOKUP(C36,PCIR!$C$44:$E$50,3,FALSE))</f>
        <v>--</v>
      </c>
      <c r="F36" s="55" t="s">
        <v>196</v>
      </c>
      <c r="G36" s="101"/>
    </row>
    <row r="37" spans="1:8" ht="20.100000000000001" customHeight="1" x14ac:dyDescent="0.2">
      <c r="A37" s="101"/>
      <c r="B37" s="14"/>
      <c r="C37" s="82" t="s">
        <v>30</v>
      </c>
      <c r="D37" s="11" t="s">
        <v>9</v>
      </c>
      <c r="E37" s="71" t="str">
        <f>IF(ISBLANK(VLOOKUP(C37,PCIR!$C$44:$E$50,3,FALSE)),"--",VLOOKUP(C37,PCIR!$C$44:$E$50,3,FALSE))</f>
        <v>--</v>
      </c>
      <c r="F37" s="55" t="s">
        <v>196</v>
      </c>
      <c r="G37" s="101"/>
    </row>
    <row r="38" spans="1:8" ht="20.100000000000001" customHeight="1" x14ac:dyDescent="0.2">
      <c r="A38" s="101"/>
      <c r="B38" s="14"/>
      <c r="C38" s="82" t="s">
        <v>72</v>
      </c>
      <c r="D38" s="11" t="s">
        <v>9</v>
      </c>
      <c r="E38" s="71" t="str">
        <f>IF(ISBLANK(VLOOKUP(C38,PCIR!$C$44:$E$50,3,FALSE)),"--",VLOOKUP(C38,PCIR!$C$44:$E$50,3,FALSE))</f>
        <v>--</v>
      </c>
      <c r="F38" s="55" t="s">
        <v>196</v>
      </c>
      <c r="G38" s="101"/>
    </row>
    <row r="39" spans="1:8" ht="20.100000000000001" customHeight="1" x14ac:dyDescent="0.2">
      <c r="A39" s="101"/>
      <c r="B39" s="14"/>
      <c r="C39" s="82" t="s">
        <v>28</v>
      </c>
      <c r="D39" s="11" t="s">
        <v>9</v>
      </c>
      <c r="E39" s="71" t="str">
        <f>IF(ISBLANK(VLOOKUP(C39,PCIR!$C$44:$E$50,3,FALSE)),"--",VLOOKUP(C39,PCIR!$C$44:$E$50,3,FALSE))</f>
        <v>--</v>
      </c>
      <c r="F39" s="55" t="s">
        <v>196</v>
      </c>
      <c r="G39" s="101"/>
    </row>
    <row r="40" spans="1:8" ht="20.100000000000001" customHeight="1" x14ac:dyDescent="0.2">
      <c r="A40" s="101"/>
      <c r="B40" s="14"/>
      <c r="C40" s="82" t="s">
        <v>145</v>
      </c>
      <c r="D40" s="11" t="s">
        <v>9</v>
      </c>
      <c r="E40" s="71" t="str">
        <f>IF(ISBLANK(VLOOKUP(C40,PCIR!$C$44:$E$50,3,FALSE)),"--",VLOOKUP(C40,PCIR!$C$44:$E$50,3,FALSE))</f>
        <v>--</v>
      </c>
      <c r="F40" s="55" t="s">
        <v>196</v>
      </c>
      <c r="G40" s="101"/>
    </row>
    <row r="41" spans="1:8" ht="20.100000000000001"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20.100000000000001" customHeight="1" x14ac:dyDescent="0.2">
      <c r="A45" s="101"/>
      <c r="B45" s="14"/>
      <c r="C45" s="10" t="s">
        <v>36</v>
      </c>
      <c r="D45" s="11" t="s">
        <v>9</v>
      </c>
      <c r="E45" s="71" t="str">
        <f>IF(ISBLANK(VLOOKUP(C45,PCIR!$C$57:$E$60,3,FALSE)),"--",VLOOKUP(C45,PCIR!$C$57:$E$60,3,FALSE))</f>
        <v>--</v>
      </c>
      <c r="F45" s="55" t="s">
        <v>196</v>
      </c>
      <c r="G45" s="101"/>
    </row>
    <row r="46" spans="1:8" ht="20.100000000000001"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20.100000000000001" customHeight="1" x14ac:dyDescent="0.2">
      <c r="A48" s="101"/>
      <c r="B48" s="14"/>
      <c r="C48" s="10" t="s">
        <v>142</v>
      </c>
      <c r="D48" s="11" t="str">
        <f>VLOOKUP(C48,PCIR!$C$63:$E$66,2,FALSE)</f>
        <v>kW</v>
      </c>
      <c r="E48" s="71" t="str">
        <f>IF(ISBLANK(VLOOKUP(C48,PCIR!$C$63:$E$66,3,FALSE)),"--",VLOOKUP(C48,PCIR!$C$63:$E$66,3,FALSE))</f>
        <v>--</v>
      </c>
      <c r="F48" s="55" t="s">
        <v>196</v>
      </c>
      <c r="G48" s="98"/>
    </row>
    <row r="49" spans="1:16384" ht="20.100000000000001" customHeight="1" x14ac:dyDescent="0.2">
      <c r="A49" s="98"/>
      <c r="B49" s="14"/>
      <c r="C49" s="10" t="s">
        <v>37</v>
      </c>
      <c r="D49" s="11" t="s">
        <v>9</v>
      </c>
      <c r="E49" s="71" t="str">
        <f>IF(ISBLANK(VLOOKUP(C49,PCIR!$C$63:$E$66,3,FALSE)),"--",VLOOKUP(C49,PCIR!$C$63:$E$66,3,FALSE))</f>
        <v>--</v>
      </c>
      <c r="F49" s="55" t="s">
        <v>196</v>
      </c>
      <c r="G49" s="101"/>
    </row>
    <row r="50" spans="1:16384" ht="20.100000000000001" customHeight="1" x14ac:dyDescent="0.2">
      <c r="A50" s="101"/>
      <c r="B50" s="14"/>
      <c r="C50" s="10" t="s">
        <v>38</v>
      </c>
      <c r="D50" s="11" t="s">
        <v>9</v>
      </c>
      <c r="E50" s="71" t="str">
        <f>IF(ISBLANK(VLOOKUP(C50,PCIR!$C$63:$E$66,3,FALSE)),"--",VLOOKUP(C50,PCIR!$C$63:$E$66,3,FALSE))</f>
        <v>--</v>
      </c>
      <c r="F50" s="55" t="s">
        <v>196</v>
      </c>
      <c r="G50" s="101"/>
    </row>
    <row r="51" spans="1:16384" ht="20.100000000000001"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20.100000000000001"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20.100000000000001" customHeight="1" x14ac:dyDescent="0.2">
      <c r="A56" s="101"/>
      <c r="B56" s="14"/>
      <c r="C56" s="94" t="s">
        <v>203</v>
      </c>
      <c r="D56" s="11" t="s">
        <v>136</v>
      </c>
      <c r="E56" s="75"/>
      <c r="F56" s="55" t="s">
        <v>221</v>
      </c>
      <c r="G56" s="101"/>
      <c r="H56" s="21"/>
    </row>
    <row r="57" spans="1:16384" ht="20.100000000000001"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Synergy North Corporation</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20.100000000000001" customHeight="1" x14ac:dyDescent="0.2">
      <c r="A65" s="101"/>
      <c r="B65" s="14"/>
      <c r="C65" s="94" t="s">
        <v>223</v>
      </c>
      <c r="D65" s="11" t="s">
        <v>9</v>
      </c>
      <c r="E65" s="64"/>
      <c r="F65" s="55" t="s">
        <v>9</v>
      </c>
      <c r="G65" s="101"/>
      <c r="H65" s="21"/>
    </row>
    <row r="66" spans="1:16384" ht="20.100000000000001" customHeight="1" x14ac:dyDescent="0.2">
      <c r="A66" s="101"/>
      <c r="B66" s="14"/>
      <c r="C66" s="94" t="s">
        <v>89</v>
      </c>
      <c r="D66" s="11" t="s">
        <v>9</v>
      </c>
      <c r="E66" s="64"/>
      <c r="F66" s="55" t="s">
        <v>9</v>
      </c>
      <c r="G66" s="101"/>
    </row>
    <row r="67" spans="1:16384" ht="20.100000000000001" customHeight="1" x14ac:dyDescent="0.2">
      <c r="A67" s="101"/>
      <c r="B67" s="14"/>
      <c r="C67" s="94" t="s">
        <v>157</v>
      </c>
      <c r="D67" s="11" t="s">
        <v>9</v>
      </c>
      <c r="E67" s="64"/>
      <c r="F67" s="55" t="s">
        <v>9</v>
      </c>
      <c r="G67" s="101"/>
    </row>
    <row r="68" spans="1:16384" ht="20.100000000000001"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20.100000000000001" customHeight="1" x14ac:dyDescent="0.2">
      <c r="A70" s="101"/>
      <c r="B70" s="14"/>
      <c r="C70" s="94" t="s">
        <v>90</v>
      </c>
      <c r="D70" s="11" t="s">
        <v>9</v>
      </c>
      <c r="E70" s="64"/>
      <c r="F70" s="55" t="s">
        <v>9</v>
      </c>
      <c r="G70" s="101"/>
    </row>
    <row r="71" spans="1:16384" ht="20.100000000000001" customHeight="1" x14ac:dyDescent="0.2">
      <c r="A71" s="101"/>
      <c r="B71" s="14"/>
      <c r="C71" s="94" t="s">
        <v>159</v>
      </c>
      <c r="D71" s="11" t="s">
        <v>9</v>
      </c>
      <c r="E71" s="64"/>
      <c r="F71" s="55" t="s">
        <v>9</v>
      </c>
      <c r="G71" s="101"/>
    </row>
    <row r="72" spans="1:16384" ht="20.100000000000001" customHeight="1" x14ac:dyDescent="0.2">
      <c r="A72" s="101"/>
      <c r="B72" s="14"/>
      <c r="C72" s="94" t="s">
        <v>91</v>
      </c>
      <c r="D72" s="11" t="s">
        <v>9</v>
      </c>
      <c r="E72" s="64"/>
      <c r="F72" s="55" t="s">
        <v>9</v>
      </c>
      <c r="G72" s="101"/>
    </row>
    <row r="73" spans="1:16384" ht="20.100000000000001"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3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1.1"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9.1" customHeight="1" x14ac:dyDescent="0.2">
      <c r="A107" s="101"/>
      <c r="B107" s="23"/>
      <c r="C107" s="10" t="s">
        <v>85</v>
      </c>
      <c r="D107" s="110" t="s">
        <v>136</v>
      </c>
      <c r="E107" s="67"/>
      <c r="F107" s="55" t="s">
        <v>232</v>
      </c>
      <c r="G107" s="101"/>
      <c r="H107" s="21"/>
    </row>
    <row r="108" spans="1:16384" ht="89.1"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8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2025-02-26T16:25:20Z</dcterms:modified>
</cp:coreProperties>
</file>